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ГЗ2022\"/>
    </mc:Choice>
  </mc:AlternateContent>
  <bookViews>
    <workbookView xWindow="0" yWindow="0" windowWidth="24000" windowHeight="11025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52511"/>
</workbook>
</file>

<file path=xl/calcChain.xml><?xml version="1.0" encoding="utf-8"?>
<calcChain xmlns="http://schemas.openxmlformats.org/spreadsheetml/2006/main">
  <c r="I22" i="1" l="1"/>
  <c r="I15" i="1"/>
  <c r="I8" i="1"/>
  <c r="A2" i="1" l="1"/>
  <c r="I6" i="1" l="1"/>
  <c r="I7" i="1"/>
  <c r="I9" i="1"/>
  <c r="I10" i="1"/>
  <c r="I11" i="1"/>
  <c r="I12" i="1"/>
  <c r="I13" i="1"/>
  <c r="I14" i="1"/>
  <c r="I16" i="1"/>
  <c r="I17" i="1"/>
  <c r="I18" i="1"/>
  <c r="I19" i="1"/>
  <c r="I20" i="1"/>
  <c r="J20" i="1" s="1"/>
  <c r="I21" i="1"/>
  <c r="I23" i="1"/>
  <c r="I24" i="1"/>
  <c r="I25" i="1"/>
  <c r="I26" i="1"/>
  <c r="J21" i="1" l="1"/>
  <c r="J7" i="1"/>
  <c r="J14" i="1"/>
  <c r="J13" i="1"/>
  <c r="M13" i="1"/>
  <c r="J6" i="1"/>
  <c r="M6" i="1"/>
  <c r="M20" i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V37" i="2"/>
  <c r="U37" i="2"/>
  <c r="T37" i="2"/>
  <c r="S37" i="2"/>
  <c r="R37" i="2"/>
  <c r="Q37" i="2"/>
  <c r="P37" i="2"/>
  <c r="O37" i="2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N31" i="2" s="1"/>
  <c r="AA30" i="2"/>
  <c r="Z30" i="2"/>
  <c r="Y30" i="2"/>
  <c r="X30" i="2"/>
  <c r="AB30" i="2" s="1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V27" i="2"/>
  <c r="U27" i="2"/>
  <c r="T27" i="2"/>
  <c r="S27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V25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V19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V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V15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N30" i="2" l="1"/>
  <c r="W30" i="2"/>
  <c r="AB5" i="2"/>
  <c r="AB7" i="2"/>
  <c r="W15" i="2"/>
  <c r="AB15" i="2"/>
  <c r="W17" i="2"/>
  <c r="AB17" i="2"/>
  <c r="W19" i="2"/>
  <c r="AB19" i="2"/>
  <c r="W21" i="2"/>
  <c r="AB21" i="2"/>
  <c r="W23" i="2"/>
  <c r="AB23" i="2"/>
  <c r="W25" i="2"/>
  <c r="AB25" i="2"/>
  <c r="W27" i="2"/>
  <c r="AB27" i="2"/>
  <c r="W37" i="2"/>
  <c r="AB37" i="2"/>
  <c r="AB29" i="2"/>
  <c r="W32" i="2"/>
  <c r="N6" i="1"/>
  <c r="AC30" i="2"/>
  <c r="AB31" i="2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AC10" i="2" s="1"/>
  <c r="N11" i="2"/>
  <c r="W12" i="2"/>
  <c r="AB12" i="2"/>
  <c r="N13" i="2"/>
  <c r="AC13" i="2" s="1"/>
  <c r="N28" i="2"/>
  <c r="W28" i="2"/>
  <c r="AB28" i="2"/>
  <c r="N29" i="2"/>
  <c r="W33" i="2"/>
  <c r="AB33" i="2"/>
  <c r="W35" i="2"/>
  <c r="N38" i="2"/>
  <c r="W38" i="2"/>
  <c r="AB38" i="2"/>
  <c r="N39" i="2"/>
  <c r="N40" i="2"/>
  <c r="W40" i="2"/>
  <c r="AB40" i="2"/>
  <c r="N41" i="2"/>
  <c r="N42" i="2"/>
  <c r="W42" i="2"/>
  <c r="AB42" i="2"/>
  <c r="AC12" i="2" l="1"/>
  <c r="AC32" i="2"/>
  <c r="AC33" i="2"/>
  <c r="AC31" i="2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<sst xmlns="http://schemas.openxmlformats.org/spreadsheetml/2006/main" count="187" uniqueCount="118">
  <si>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</si>
  <si>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</si>
  <si>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</si>
  <si>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</si>
  <si>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</si>
  <si>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</si>
  <si>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</si>
  <si>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</si>
  <si>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</si>
  <si>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</si>
  <si>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</si>
  <si>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</si>
  <si>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</si>
  <si>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</si>
  <si>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</si>
  <si>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</si>
  <si>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</si>
  <si>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</si>
  <si>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</si>
  <si>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</si>
  <si>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</si>
  <si>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</si>
  <si>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</si>
  <si>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</si>
  <si>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</si>
  <si>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бюджетное учреждение "Приозерский комплексный центр социального обслуживания населения"</t>
  </si>
  <si>
    <t>№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</si>
  <si>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</si>
  <si>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</si>
  <si>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</si>
  <si>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</si>
  <si>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</si>
  <si>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</si>
  <si>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</si>
  <si>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</si>
  <si>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</si>
  <si>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</si>
  <si>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</si>
  <si>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</si>
  <si>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</si>
  <si>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</si>
  <si>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</si>
  <si>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</si>
  <si>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</si>
  <si>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</si>
  <si>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</si>
  <si>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</si>
  <si>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</si>
  <si>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</si>
  <si>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</si>
  <si>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</si>
  <si>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</si>
  <si>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</si>
  <si>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</si>
  <si>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</si>
  <si>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</si>
  <si>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</si>
  <si>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</si>
  <si>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</si>
  <si>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</si>
  <si>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</si>
  <si>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</si>
  <si>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</si>
  <si>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</si>
  <si>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</si>
  <si>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</si>
  <si>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</si>
  <si>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</si>
  <si>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</si>
  <si>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</si>
  <si>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</si>
  <si>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</si>
  <si>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</si>
  <si>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</si>
  <si>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</si>
  <si>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</si>
  <si>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</si>
  <si>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</si>
  <si>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</si>
  <si>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</si>
  <si>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</si>
  <si>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</si>
  <si>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</si>
  <si>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</si>
  <si>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</si>
  <si>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</si>
  <si>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</si>
  <si>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</si>
  <si>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</si>
  <si>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</si>
  <si>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</si>
  <si>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</si>
  <si>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</si>
  <si>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</si>
  <si>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</si>
  <si>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</si>
  <si>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</si>
  <si>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</si>
  <si>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</si>
  <si>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</si>
  <si>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</si>
  <si>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</si>
  <si>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</si>
  <si>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</si>
  <si>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Оценка итоговая по учреждению</t>
  </si>
  <si>
    <t>о фактическом исполнении государственного задания за период с "01" января 2022 г. по "31" марта 2022 г.</t>
  </si>
  <si>
    <t xml:space="preserve">Отделение социального обслуживания несовершеннлетних и семей с детьми (п. Коммунары).                                                         1. Провести косметический ремонт стен, откосов окон, потолка, кафельной плитки, целостности линолеума в буфетной, раздевалке, игровой комнате, туалете, комнате охраны.                                                                                                          2. Малиновской Е.Л. и Семеновой О.О. - прививки АКДС.                3. Привести в соответствие микроклимат.                                </t>
  </si>
  <si>
    <t xml:space="preserve">1.                Невыполнение обусловлено госпитализацией получателей социальных услуг в Приозерскую ЦРБ. Обучение несовершеннолетних в школе – интернате (круглосуточное местопребывание). </t>
  </si>
  <si>
    <t>1.                Невыполнение обусловлено госпитализацией получателей социальных услуг в Приозерскую ЦРБ. Обучение несовершеннолетних в школе – интернате (круглосуточное местопребывание).</t>
  </si>
  <si>
    <t>Причиной отклонения значения от запланированного является  вакансия сиделки. В этом периоде в ЛОГКУ ЦСЗН граждане, нуждающиеся в услуге присмотра не обращались.</t>
  </si>
  <si>
    <t xml:space="preserve">Дублирование голосовой информации текстовой информацией, надписями и (или) световыми сигналами не закончено . </t>
  </si>
  <si>
    <t>Табеля учета посещаемости. АИС "Катарсис. Соцзащита"</t>
  </si>
  <si>
    <t>Табеля учета посещаемости. АИС "Катарсис. Соцзащита".</t>
  </si>
  <si>
    <t>Анкетирование.</t>
  </si>
  <si>
    <t>Штатная расстановка.</t>
  </si>
  <si>
    <t>Отчетная документация.</t>
  </si>
  <si>
    <t>Паспорт доступности.</t>
  </si>
  <si>
    <t>Востребованность социальной реабилитации.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</si>
</sst>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92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164" fontId="14" fillId="0" borderId="2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6"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D1" zoomScaleNormal="100" workbookViewId="0">
      <selection activeCell="N6" sqref="N6:N26"/>
    </sheetView>
  </sheetViews>
  <sheetFormatPr defaultRowHeight="15" x14ac:dyDescent="0.2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4" width="10.5703125" style="33" customWidth="1"/>
    <col min="15" max="16384" width="9.140625" style="33"/>
  </cols>
  <sheetData>
    <row r="1" spans="1:14" ht="15.75" x14ac:dyDescent="0.2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5.75" x14ac:dyDescent="0.25">
      <c r="A2" s="48" t="str">
        <f>A6</f>
        <v>Ленинградское областное государственное бюджетное учреждение "Приозерский комплексный центр социального обслуживания населения"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x14ac:dyDescent="0.25">
      <c r="A3" s="49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24" customHeight="1" x14ac:dyDescent="0.25">
      <c r="A4" s="43" t="s">
        <v>105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96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  <c r="N5" s="31" t="s">
        <v>104</v>
      </c>
    </row>
    <row r="6" spans="1:14" ht="24" customHeight="1" x14ac:dyDescent="0.25">
      <c r="A6" s="53" t="s">
        <v>25</v>
      </c>
      <c r="B6" s="50" t="s">
        <v>29</v>
      </c>
      <c r="C6" s="50" t="s">
        <v>13</v>
      </c>
      <c r="D6" s="27" t="s">
        <v>14</v>
      </c>
      <c r="E6" s="28" t="s">
        <v>15</v>
      </c>
      <c r="F6" s="27" t="s">
        <v>23</v>
      </c>
      <c r="G6" s="32">
        <v>41</v>
      </c>
      <c r="H6" s="25">
        <v>38</v>
      </c>
      <c r="I6" s="29">
        <f t="shared" ref="I6:I7" si="0">H6/G6*100</f>
        <v>92.682926829268297</v>
      </c>
      <c r="J6" s="30">
        <f>I6</f>
        <v>92.682926829268297</v>
      </c>
      <c r="K6" s="35" t="s">
        <v>107</v>
      </c>
      <c r="L6" s="36" t="s">
        <v>111</v>
      </c>
      <c r="M6" s="40">
        <f>AVERAGE(I6:I12)</f>
        <v>96.05717718030057</v>
      </c>
      <c r="N6" s="44">
        <f>AVERAGE(M6:M26)</f>
        <v>99.199918985745214</v>
      </c>
    </row>
    <row r="7" spans="1:14" ht="96" x14ac:dyDescent="0.25">
      <c r="A7" s="54"/>
      <c r="B7" s="51"/>
      <c r="C7" s="51"/>
      <c r="D7" s="27" t="s">
        <v>16</v>
      </c>
      <c r="E7" s="28" t="s">
        <v>17</v>
      </c>
      <c r="F7" s="27" t="s">
        <v>18</v>
      </c>
      <c r="G7" s="27">
        <v>6.7</v>
      </c>
      <c r="H7" s="25">
        <v>6.2</v>
      </c>
      <c r="I7" s="29">
        <f t="shared" si="0"/>
        <v>92.537313432835816</v>
      </c>
      <c r="J7" s="40">
        <f>AVERAGE(I7:I12)</f>
        <v>96.61955223880598</v>
      </c>
      <c r="K7" s="35" t="s">
        <v>108</v>
      </c>
      <c r="L7" s="36" t="s">
        <v>112</v>
      </c>
      <c r="M7" s="41"/>
      <c r="N7" s="45"/>
    </row>
    <row r="8" spans="1:14" ht="47.25" customHeight="1" x14ac:dyDescent="0.25">
      <c r="A8" s="54"/>
      <c r="B8" s="51"/>
      <c r="C8" s="51"/>
      <c r="D8" s="27" t="s">
        <v>16</v>
      </c>
      <c r="E8" s="28" t="s">
        <v>19</v>
      </c>
      <c r="F8" s="27" t="s">
        <v>18</v>
      </c>
      <c r="G8" s="27">
        <v>0</v>
      </c>
      <c r="H8" s="25">
        <v>10</v>
      </c>
      <c r="I8" s="29">
        <f>IF(H8=0,100,IF(H8=10,90,IF(H8=25,75,IF(H8=45,55,IF(H8=70,30,IF(H8&gt;100,0,0))))))</f>
        <v>90</v>
      </c>
      <c r="J8" s="41"/>
      <c r="K8" s="89" t="s">
        <v>106</v>
      </c>
      <c r="L8" s="90"/>
      <c r="M8" s="41"/>
      <c r="N8" s="45"/>
    </row>
    <row r="9" spans="1:14" ht="24" x14ac:dyDescent="0.25">
      <c r="A9" s="54"/>
      <c r="B9" s="51"/>
      <c r="C9" s="51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4" si="1">H9/G9*100</f>
        <v>100</v>
      </c>
      <c r="J9" s="41"/>
      <c r="K9" s="35"/>
      <c r="L9" s="36" t="s">
        <v>113</v>
      </c>
      <c r="M9" s="41"/>
      <c r="N9" s="45"/>
    </row>
    <row r="10" spans="1:14" ht="84" x14ac:dyDescent="0.25">
      <c r="A10" s="54"/>
      <c r="B10" s="51"/>
      <c r="C10" s="51"/>
      <c r="D10" s="27" t="s">
        <v>16</v>
      </c>
      <c r="E10" s="28" t="s">
        <v>21</v>
      </c>
      <c r="F10" s="27" t="s">
        <v>18</v>
      </c>
      <c r="G10" s="27">
        <v>100</v>
      </c>
      <c r="H10" s="25">
        <v>99.18</v>
      </c>
      <c r="I10" s="29">
        <f t="shared" si="1"/>
        <v>99.18</v>
      </c>
      <c r="J10" s="41"/>
      <c r="K10" s="35" t="s">
        <v>109</v>
      </c>
      <c r="L10" s="36" t="s">
        <v>114</v>
      </c>
      <c r="M10" s="41"/>
      <c r="N10" s="45"/>
    </row>
    <row r="11" spans="1:14" ht="36" x14ac:dyDescent="0.25">
      <c r="A11" s="54"/>
      <c r="B11" s="51"/>
      <c r="C11" s="51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41"/>
      <c r="K11" s="35"/>
      <c r="L11" s="36" t="s">
        <v>115</v>
      </c>
      <c r="M11" s="41"/>
      <c r="N11" s="45"/>
    </row>
    <row r="12" spans="1:14" ht="132" x14ac:dyDescent="0.25">
      <c r="A12" s="54"/>
      <c r="B12" s="52"/>
      <c r="C12" s="52"/>
      <c r="D12" s="27" t="s">
        <v>16</v>
      </c>
      <c r="E12" s="28" t="s">
        <v>24</v>
      </c>
      <c r="F12" s="27" t="s">
        <v>18</v>
      </c>
      <c r="G12" s="27">
        <v>100</v>
      </c>
      <c r="H12" s="25">
        <v>98</v>
      </c>
      <c r="I12" s="29">
        <f t="shared" si="1"/>
        <v>98</v>
      </c>
      <c r="J12" s="42"/>
      <c r="K12" s="91" t="s">
        <v>110</v>
      </c>
      <c r="L12" s="36" t="s">
        <v>116</v>
      </c>
      <c r="M12" s="42"/>
      <c r="N12" s="45"/>
    </row>
    <row r="13" spans="1:14" ht="24" customHeight="1" x14ac:dyDescent="0.25">
      <c r="A13" s="54"/>
      <c r="B13" s="50" t="s">
        <v>27</v>
      </c>
      <c r="C13" s="50" t="s">
        <v>13</v>
      </c>
      <c r="D13" s="27" t="s">
        <v>14</v>
      </c>
      <c r="E13" s="28" t="s">
        <v>15</v>
      </c>
      <c r="F13" s="27" t="s">
        <v>23</v>
      </c>
      <c r="G13" s="32">
        <v>67</v>
      </c>
      <c r="H13" s="25">
        <v>72</v>
      </c>
      <c r="I13" s="29">
        <f t="shared" si="1"/>
        <v>107.46268656716418</v>
      </c>
      <c r="J13" s="30">
        <f>I13</f>
        <v>107.46268656716418</v>
      </c>
      <c r="K13" s="35" t="s">
        <v>117</v>
      </c>
      <c r="L13" s="36" t="s">
        <v>111</v>
      </c>
      <c r="M13" s="40">
        <f>AVERAGE(I13:I19)</f>
        <v>101.71173372977839</v>
      </c>
      <c r="N13" s="45"/>
    </row>
    <row r="14" spans="1:14" ht="60" x14ac:dyDescent="0.25">
      <c r="A14" s="54"/>
      <c r="B14" s="51"/>
      <c r="C14" s="51"/>
      <c r="D14" s="27" t="s">
        <v>16</v>
      </c>
      <c r="E14" s="28" t="s">
        <v>17</v>
      </c>
      <c r="F14" s="27" t="s">
        <v>18</v>
      </c>
      <c r="G14" s="27">
        <v>10.9</v>
      </c>
      <c r="H14" s="25">
        <v>11.7</v>
      </c>
      <c r="I14" s="29">
        <f t="shared" si="1"/>
        <v>107.33944954128441</v>
      </c>
      <c r="J14" s="40">
        <f>AVERAGE(I14:I19)</f>
        <v>100.75324159021407</v>
      </c>
      <c r="K14" s="35" t="s">
        <v>117</v>
      </c>
      <c r="L14" s="36" t="s">
        <v>112</v>
      </c>
      <c r="M14" s="41"/>
      <c r="N14" s="45"/>
    </row>
    <row r="15" spans="1:14" ht="47.25" customHeight="1" x14ac:dyDescent="0.25">
      <c r="A15" s="54"/>
      <c r="B15" s="51"/>
      <c r="C15" s="51"/>
      <c r="D15" s="27" t="s">
        <v>16</v>
      </c>
      <c r="E15" s="28" t="s">
        <v>19</v>
      </c>
      <c r="F15" s="27" t="s">
        <v>18</v>
      </c>
      <c r="G15" s="27">
        <v>0</v>
      </c>
      <c r="H15" s="25">
        <v>0</v>
      </c>
      <c r="I15" s="29">
        <f>IF(H15=0,100,IF(H15=10,90,IF(H15=25,75,IF(H15=45,55,IF(H15=70,30,IF(H15&gt;100,0,0))))))</f>
        <v>100</v>
      </c>
      <c r="J15" s="41"/>
      <c r="K15" s="35"/>
      <c r="L15" s="36"/>
      <c r="M15" s="41"/>
      <c r="N15" s="45"/>
    </row>
    <row r="16" spans="1:14" ht="24" x14ac:dyDescent="0.25">
      <c r="A16" s="54"/>
      <c r="B16" s="51"/>
      <c r="C16" s="51"/>
      <c r="D16" s="27" t="s">
        <v>16</v>
      </c>
      <c r="E16" s="28" t="s">
        <v>20</v>
      </c>
      <c r="F16" s="27" t="s">
        <v>18</v>
      </c>
      <c r="G16" s="27">
        <v>100</v>
      </c>
      <c r="H16" s="25">
        <v>100</v>
      </c>
      <c r="I16" s="29">
        <f t="shared" ref="I16:I21" si="2">H16/G16*100</f>
        <v>100</v>
      </c>
      <c r="J16" s="41"/>
      <c r="K16" s="35"/>
      <c r="L16" s="36" t="s">
        <v>113</v>
      </c>
      <c r="M16" s="41"/>
      <c r="N16" s="45"/>
    </row>
    <row r="17" spans="1:14" ht="84" x14ac:dyDescent="0.25">
      <c r="A17" s="54"/>
      <c r="B17" s="51"/>
      <c r="C17" s="51"/>
      <c r="D17" s="27" t="s">
        <v>16</v>
      </c>
      <c r="E17" s="28" t="s">
        <v>21</v>
      </c>
      <c r="F17" s="27" t="s">
        <v>18</v>
      </c>
      <c r="G17" s="27">
        <v>100</v>
      </c>
      <c r="H17" s="25">
        <v>99.18</v>
      </c>
      <c r="I17" s="29">
        <f t="shared" si="2"/>
        <v>99.18</v>
      </c>
      <c r="J17" s="41"/>
      <c r="K17" s="35" t="s">
        <v>109</v>
      </c>
      <c r="L17" s="36" t="s">
        <v>114</v>
      </c>
      <c r="M17" s="41"/>
      <c r="N17" s="45"/>
    </row>
    <row r="18" spans="1:14" ht="36" x14ac:dyDescent="0.25">
      <c r="A18" s="54"/>
      <c r="B18" s="51"/>
      <c r="C18" s="51"/>
      <c r="D18" s="27" t="s">
        <v>16</v>
      </c>
      <c r="E18" s="28" t="s">
        <v>22</v>
      </c>
      <c r="F18" s="27" t="s">
        <v>18</v>
      </c>
      <c r="G18" s="27">
        <v>100</v>
      </c>
      <c r="H18" s="25">
        <v>100</v>
      </c>
      <c r="I18" s="29">
        <f t="shared" si="2"/>
        <v>100</v>
      </c>
      <c r="J18" s="41"/>
      <c r="K18" s="35"/>
      <c r="L18" s="36" t="s">
        <v>115</v>
      </c>
      <c r="M18" s="41"/>
      <c r="N18" s="45"/>
    </row>
    <row r="19" spans="1:14" ht="132" x14ac:dyDescent="0.25">
      <c r="A19" s="54"/>
      <c r="B19" s="52"/>
      <c r="C19" s="52"/>
      <c r="D19" s="27" t="s">
        <v>16</v>
      </c>
      <c r="E19" s="28" t="s">
        <v>24</v>
      </c>
      <c r="F19" s="27" t="s">
        <v>18</v>
      </c>
      <c r="G19" s="27">
        <v>100</v>
      </c>
      <c r="H19" s="25">
        <v>98</v>
      </c>
      <c r="I19" s="29">
        <f t="shared" si="2"/>
        <v>98</v>
      </c>
      <c r="J19" s="42"/>
      <c r="K19" s="91" t="s">
        <v>110</v>
      </c>
      <c r="L19" s="36" t="s">
        <v>116</v>
      </c>
      <c r="M19" s="42"/>
      <c r="N19" s="45"/>
    </row>
    <row r="20" spans="1:14" ht="24" customHeight="1" x14ac:dyDescent="0.25">
      <c r="A20" s="54"/>
      <c r="B20" s="50" t="s">
        <v>28</v>
      </c>
      <c r="C20" s="50" t="s">
        <v>13</v>
      </c>
      <c r="D20" s="27" t="s">
        <v>14</v>
      </c>
      <c r="E20" s="28" t="s">
        <v>15</v>
      </c>
      <c r="F20" s="27" t="s">
        <v>23</v>
      </c>
      <c r="G20" s="32">
        <v>505</v>
      </c>
      <c r="H20" s="25">
        <v>505</v>
      </c>
      <c r="I20" s="29">
        <f t="shared" si="2"/>
        <v>100</v>
      </c>
      <c r="J20" s="30">
        <f>I20</f>
        <v>100</v>
      </c>
      <c r="K20" s="35"/>
      <c r="L20" s="36" t="s">
        <v>111</v>
      </c>
      <c r="M20" s="40">
        <f>AVERAGE(I20:I26)</f>
        <v>99.830846047156712</v>
      </c>
      <c r="N20" s="45"/>
    </row>
    <row r="21" spans="1:14" ht="60" x14ac:dyDescent="0.25">
      <c r="A21" s="54"/>
      <c r="B21" s="51"/>
      <c r="C21" s="51"/>
      <c r="D21" s="27" t="s">
        <v>16</v>
      </c>
      <c r="E21" s="28" t="s">
        <v>17</v>
      </c>
      <c r="F21" s="27" t="s">
        <v>18</v>
      </c>
      <c r="G21" s="27">
        <v>82.4</v>
      </c>
      <c r="H21" s="25">
        <v>82.1</v>
      </c>
      <c r="I21" s="29">
        <f t="shared" si="2"/>
        <v>99.635922330097074</v>
      </c>
      <c r="J21" s="40">
        <f>AVERAGE(I21:I26)</f>
        <v>99.80265372168283</v>
      </c>
      <c r="K21" s="35"/>
      <c r="L21" s="36" t="s">
        <v>112</v>
      </c>
      <c r="M21" s="41"/>
      <c r="N21" s="45"/>
    </row>
    <row r="22" spans="1:14" ht="47.25" customHeight="1" x14ac:dyDescent="0.25">
      <c r="A22" s="54"/>
      <c r="B22" s="51"/>
      <c r="C22" s="51"/>
      <c r="D22" s="27" t="s">
        <v>16</v>
      </c>
      <c r="E22" s="28" t="s">
        <v>19</v>
      </c>
      <c r="F22" s="27" t="s">
        <v>18</v>
      </c>
      <c r="G22" s="27">
        <v>0</v>
      </c>
      <c r="H22" s="25">
        <v>0</v>
      </c>
      <c r="I22" s="29">
        <f>IF(H22=0,100,IF(H22=10,90,IF(H22=25,75,IF(H22=45,55,IF(H22=70,30,IF(H22&gt;100,0,0))))))</f>
        <v>100</v>
      </c>
      <c r="J22" s="41"/>
      <c r="K22" s="35"/>
      <c r="L22" s="36"/>
      <c r="M22" s="41"/>
      <c r="N22" s="45"/>
    </row>
    <row r="23" spans="1:14" ht="24" x14ac:dyDescent="0.25">
      <c r="A23" s="54"/>
      <c r="B23" s="51"/>
      <c r="C23" s="51"/>
      <c r="D23" s="27" t="s">
        <v>16</v>
      </c>
      <c r="E23" s="28" t="s">
        <v>20</v>
      </c>
      <c r="F23" s="27" t="s">
        <v>18</v>
      </c>
      <c r="G23" s="27">
        <v>100</v>
      </c>
      <c r="H23" s="25">
        <v>100</v>
      </c>
      <c r="I23" s="29">
        <f t="shared" ref="I23:I26" si="3">H23/G23*100</f>
        <v>100</v>
      </c>
      <c r="J23" s="41"/>
      <c r="K23" s="35"/>
      <c r="L23" s="36" t="s">
        <v>113</v>
      </c>
      <c r="M23" s="41"/>
      <c r="N23" s="45"/>
    </row>
    <row r="24" spans="1:14" ht="24" x14ac:dyDescent="0.25">
      <c r="A24" s="54"/>
      <c r="B24" s="51"/>
      <c r="C24" s="51"/>
      <c r="D24" s="27" t="s">
        <v>16</v>
      </c>
      <c r="E24" s="28" t="s">
        <v>21</v>
      </c>
      <c r="F24" s="27" t="s">
        <v>18</v>
      </c>
      <c r="G24" s="27">
        <v>100</v>
      </c>
      <c r="H24" s="25">
        <v>99.18</v>
      </c>
      <c r="I24" s="29">
        <f t="shared" si="3"/>
        <v>99.18</v>
      </c>
      <c r="J24" s="41"/>
      <c r="K24" s="35"/>
      <c r="L24" s="36" t="s">
        <v>114</v>
      </c>
      <c r="M24" s="41"/>
      <c r="N24" s="45"/>
    </row>
    <row r="25" spans="1:14" ht="36" x14ac:dyDescent="0.25">
      <c r="A25" s="54"/>
      <c r="B25" s="51"/>
      <c r="C25" s="51"/>
      <c r="D25" s="27" t="s">
        <v>16</v>
      </c>
      <c r="E25" s="28" t="s">
        <v>22</v>
      </c>
      <c r="F25" s="27" t="s">
        <v>18</v>
      </c>
      <c r="G25" s="27">
        <v>100</v>
      </c>
      <c r="H25" s="25">
        <v>100</v>
      </c>
      <c r="I25" s="29">
        <f t="shared" si="3"/>
        <v>100</v>
      </c>
      <c r="J25" s="41"/>
      <c r="K25" s="35"/>
      <c r="L25" s="36" t="s">
        <v>115</v>
      </c>
      <c r="M25" s="41"/>
      <c r="N25" s="45"/>
    </row>
    <row r="26" spans="1:14" ht="132" x14ac:dyDescent="0.25">
      <c r="A26" s="55"/>
      <c r="B26" s="52"/>
      <c r="C26" s="52"/>
      <c r="D26" s="27" t="s">
        <v>16</v>
      </c>
      <c r="E26" s="28" t="s">
        <v>24</v>
      </c>
      <c r="F26" s="27" t="s">
        <v>18</v>
      </c>
      <c r="G26" s="27">
        <v>100</v>
      </c>
      <c r="H26" s="25">
        <v>100</v>
      </c>
      <c r="I26" s="29">
        <f t="shared" si="3"/>
        <v>100</v>
      </c>
      <c r="J26" s="42"/>
      <c r="K26" s="35"/>
      <c r="L26" s="36" t="s">
        <v>116</v>
      </c>
      <c r="M26" s="42"/>
      <c r="N26" s="46"/>
    </row>
  </sheetData>
  <sheetProtection password="CC5B" sheet="1" objects="1" scenarios="1"/>
  <mergeCells count="19">
    <mergeCell ref="B20:B26"/>
    <mergeCell ref="C20:C26"/>
    <mergeCell ref="K8:L8"/>
    <mergeCell ref="M20:M26"/>
    <mergeCell ref="J21:J26"/>
    <mergeCell ref="A4:M4"/>
    <mergeCell ref="N6:N26"/>
    <mergeCell ref="A1:M1"/>
    <mergeCell ref="A2:M2"/>
    <mergeCell ref="A3:M3"/>
    <mergeCell ref="J7:J12"/>
    <mergeCell ref="C6:C12"/>
    <mergeCell ref="B6:B12"/>
    <mergeCell ref="A6:A26"/>
    <mergeCell ref="M6:M12"/>
    <mergeCell ref="B13:B19"/>
    <mergeCell ref="C13:C19"/>
    <mergeCell ref="M13:M19"/>
    <mergeCell ref="J14:J19"/>
  </mergeCells>
  <conditionalFormatting sqref="K8:L8">
    <cfRule type="notContainsBlanks" dxfId="3" priority="1">
      <formula>LEN(TRIM(K8))&gt;0</formula>
    </cfRule>
    <cfRule type="expression" dxfId="2" priority="2">
      <formula>$B$17&gt;0</formula>
    </cfRule>
  </conditionalFormatting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5" t="s">
        <v>30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6" customFormat="1" ht="161.25" customHeight="1" x14ac:dyDescent="0.25">
      <c r="A2" s="67" t="s">
        <v>26</v>
      </c>
      <c r="B2" s="67" t="s">
        <v>31</v>
      </c>
      <c r="C2" s="68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3" t="s">
        <v>39</v>
      </c>
      <c r="K2" s="4" t="s">
        <v>40</v>
      </c>
      <c r="L2" s="4" t="s">
        <v>41</v>
      </c>
      <c r="M2" s="4" t="s">
        <v>42</v>
      </c>
      <c r="N2" s="71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5" t="s">
        <v>49</v>
      </c>
      <c r="U2" s="5" t="s">
        <v>50</v>
      </c>
      <c r="V2" s="2" t="s">
        <v>51</v>
      </c>
      <c r="W2" s="74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71" t="s">
        <v>57</v>
      </c>
      <c r="AC2" s="77" t="s">
        <v>58</v>
      </c>
    </row>
    <row r="3" spans="1:29" s="6" customFormat="1" ht="40.5" customHeight="1" x14ac:dyDescent="0.25">
      <c r="A3" s="67"/>
      <c r="B3" s="67"/>
      <c r="C3" s="69"/>
      <c r="D3" s="80" t="s">
        <v>59</v>
      </c>
      <c r="E3" s="81"/>
      <c r="F3" s="81"/>
      <c r="G3" s="81"/>
      <c r="H3" s="81"/>
      <c r="I3" s="81"/>
      <c r="J3" s="81"/>
      <c r="K3" s="81"/>
      <c r="L3" s="81"/>
      <c r="M3" s="82"/>
      <c r="N3" s="72"/>
      <c r="O3" s="83" t="s">
        <v>60</v>
      </c>
      <c r="P3" s="84"/>
      <c r="Q3" s="84"/>
      <c r="R3" s="84"/>
      <c r="S3" s="84"/>
      <c r="T3" s="84"/>
      <c r="U3" s="84"/>
      <c r="V3" s="85"/>
      <c r="W3" s="75"/>
      <c r="X3" s="56" t="s">
        <v>61</v>
      </c>
      <c r="Y3" s="57"/>
      <c r="Z3" s="57"/>
      <c r="AA3" s="58"/>
      <c r="AB3" s="72"/>
      <c r="AC3" s="78"/>
    </row>
    <row r="4" spans="1:29" s="6" customFormat="1" ht="40.5" customHeight="1" x14ac:dyDescent="0.25">
      <c r="A4" s="67"/>
      <c r="B4" s="67"/>
      <c r="C4" s="70"/>
      <c r="D4" s="62" t="s">
        <v>62</v>
      </c>
      <c r="E4" s="62"/>
      <c r="F4" s="62"/>
      <c r="G4" s="62"/>
      <c r="H4" s="62"/>
      <c r="I4" s="62"/>
      <c r="J4" s="63" t="s">
        <v>63</v>
      </c>
      <c r="K4" s="63"/>
      <c r="L4" s="63"/>
      <c r="M4" s="64"/>
      <c r="N4" s="73"/>
      <c r="O4" s="86"/>
      <c r="P4" s="87"/>
      <c r="Q4" s="87"/>
      <c r="R4" s="87"/>
      <c r="S4" s="87"/>
      <c r="T4" s="87"/>
      <c r="U4" s="87"/>
      <c r="V4" s="88"/>
      <c r="W4" s="76"/>
      <c r="X4" s="59"/>
      <c r="Y4" s="60"/>
      <c r="Z4" s="60"/>
      <c r="AA4" s="61"/>
      <c r="AB4" s="73"/>
      <c r="AC4" s="79"/>
    </row>
    <row r="5" spans="1:29" s="13" customFormat="1" ht="15.75" customHeight="1" x14ac:dyDescent="0.25">
      <c r="A5" s="7">
        <v>1</v>
      </c>
      <c r="B5" s="8" t="s">
        <v>64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65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66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67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68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69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70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71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72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73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74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75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76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77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78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79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80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81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82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83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84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85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86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87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88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89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90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91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92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93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94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95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96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97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98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99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100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101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Acer</cp:lastModifiedBy>
  <cp:lastPrinted>2021-02-11T10:44:14Z</cp:lastPrinted>
  <dcterms:created xsi:type="dcterms:W3CDTF">2021-02-08T14:04:45Z</dcterms:created>
  <dcterms:modified xsi:type="dcterms:W3CDTF">2022-04-06T13:32:24Z</dcterms:modified>
</cp:coreProperties>
</file>